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Jurgitos\E\Komunalinių atliekų sudėties tyrimai\2017\"/>
    </mc:Choice>
  </mc:AlternateContent>
  <bookViews>
    <workbookView xWindow="0" yWindow="0" windowWidth="28800" windowHeight="11610" activeTab="3"/>
  </bookViews>
  <sheets>
    <sheet name="Pavasaris" sheetId="1" r:id="rId1"/>
    <sheet name="Vasara" sheetId="4" r:id="rId2"/>
    <sheet name="Ruduo" sheetId="2" r:id="rId3"/>
    <sheet name="Žiema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" i="4" l="1"/>
  <c r="C20" i="4"/>
  <c r="D31" i="4"/>
  <c r="D30" i="4"/>
  <c r="D29" i="4"/>
  <c r="D28" i="4"/>
  <c r="D27" i="4"/>
  <c r="D26" i="4"/>
  <c r="D25" i="4"/>
  <c r="D24" i="4"/>
  <c r="D23" i="4"/>
  <c r="D22" i="4"/>
  <c r="D21" i="4"/>
  <c r="D19" i="4"/>
  <c r="D18" i="4"/>
  <c r="D17" i="4"/>
  <c r="D16" i="4"/>
  <c r="D15" i="4"/>
  <c r="D14" i="4"/>
  <c r="D32" i="3"/>
  <c r="C32" i="3"/>
  <c r="C20" i="3"/>
  <c r="D31" i="3"/>
  <c r="D30" i="3"/>
  <c r="D29" i="3"/>
  <c r="D28" i="3"/>
  <c r="D27" i="3"/>
  <c r="D26" i="3"/>
  <c r="D25" i="3"/>
  <c r="D24" i="3"/>
  <c r="D23" i="3"/>
  <c r="D22" i="3"/>
  <c r="D21" i="3"/>
  <c r="D19" i="3"/>
  <c r="D18" i="3"/>
  <c r="D17" i="3"/>
  <c r="D16" i="3"/>
  <c r="D15" i="3"/>
  <c r="D14" i="3"/>
  <c r="D20" i="4" l="1"/>
  <c r="D20" i="3"/>
  <c r="D31" i="2"/>
  <c r="D30" i="2"/>
  <c r="D29" i="2"/>
  <c r="D28" i="2"/>
  <c r="D27" i="2"/>
  <c r="D26" i="2"/>
  <c r="D25" i="2"/>
  <c r="D24" i="2"/>
  <c r="D23" i="2"/>
  <c r="D22" i="2"/>
  <c r="D21" i="2"/>
  <c r="D19" i="2"/>
  <c r="D18" i="2"/>
  <c r="D17" i="2"/>
  <c r="D16" i="2"/>
  <c r="D15" i="2"/>
  <c r="D20" i="2" s="1"/>
  <c r="D14" i="2"/>
  <c r="D22" i="1" l="1"/>
  <c r="D23" i="1"/>
  <c r="D24" i="1"/>
  <c r="D25" i="1"/>
  <c r="D26" i="1"/>
  <c r="D27" i="1"/>
  <c r="D28" i="1"/>
  <c r="D29" i="1"/>
  <c r="D30" i="1"/>
  <c r="D31" i="1"/>
  <c r="D21" i="1"/>
  <c r="D15" i="1"/>
  <c r="D16" i="1"/>
  <c r="D17" i="1"/>
  <c r="D18" i="1"/>
  <c r="D19" i="1"/>
  <c r="D14" i="1"/>
  <c r="C32" i="1"/>
  <c r="C20" i="1"/>
  <c r="D20" i="1" l="1"/>
</calcChain>
</file>

<file path=xl/sharedStrings.xml><?xml version="1.0" encoding="utf-8"?>
<sst xmlns="http://schemas.openxmlformats.org/spreadsheetml/2006/main" count="224" uniqueCount="67">
  <si>
    <t xml:space="preserve">Mišrių komunalinių atliekų sudėties
nustatymo, komunalinių biologiškai skaidžių
atliekų kiekio vertinimo tvarkos aprašo 
1 priedas 
</t>
  </si>
  <si>
    <t xml:space="preserve">REGIONINIAME NEPAVOJINGŲJŲ ATLIEKŲ SĄVARTYNE ŠALINAMŲ ARBA Į MBA, MA ĮRENGINIUS PRIIMAMŲ MIŠRIŲ KOMUNALINIŲ ATLIEKŲ SUDĖTIES NUSTATYMO ATASKAITA
</t>
  </si>
  <si>
    <r>
      <t>_______________________</t>
    </r>
    <r>
      <rPr>
        <u/>
        <sz val="12"/>
        <color theme="1"/>
        <rFont val="Times New Roman"/>
        <family val="1"/>
        <charset val="186"/>
      </rPr>
      <t xml:space="preserve"> Kauno komunalinių atliekų mechaninio-biologinio apdorojimo gamykla, Ateities pl. 51B, Kaunas</t>
    </r>
    <r>
      <rPr>
        <sz val="12"/>
        <color theme="1"/>
        <rFont val="Times New Roman"/>
        <family val="1"/>
        <charset val="186"/>
      </rPr>
      <t xml:space="preserve">
(regioninio nepavojingųjų atliekų sąvartyno/MBA, MA įrenginio/kito atliekų rūšiavimo įrenginio pavadinimas, adresas)
</t>
    </r>
  </si>
  <si>
    <r>
      <t>______________</t>
    </r>
    <r>
      <rPr>
        <u/>
        <sz val="12"/>
        <color theme="1"/>
        <rFont val="Times New Roman"/>
        <family val="1"/>
        <charset val="186"/>
      </rPr>
      <t>Kauno</t>
    </r>
    <r>
      <rPr>
        <sz val="12"/>
        <color theme="1"/>
        <rFont val="Times New Roman"/>
        <family val="1"/>
        <charset val="186"/>
      </rPr>
      <t xml:space="preserve">_________________
(komunalinių atliekų tvarkymo regionas)
</t>
    </r>
  </si>
  <si>
    <r>
      <rPr>
        <u/>
        <sz val="12"/>
        <color theme="1"/>
        <rFont val="Times New Roman"/>
        <family val="1"/>
        <charset val="186"/>
      </rPr>
      <t>Raseinių rajono savivaldybė</t>
    </r>
    <r>
      <rPr>
        <sz val="12"/>
        <color theme="1"/>
        <rFont val="Times New Roman"/>
        <family val="1"/>
        <charset val="186"/>
      </rPr>
      <t xml:space="preserve">
(savivaldybė)
</t>
    </r>
  </si>
  <si>
    <r>
      <rPr>
        <u/>
        <sz val="12"/>
        <color theme="1"/>
        <rFont val="Times New Roman"/>
        <family val="1"/>
        <charset val="186"/>
      </rPr>
      <t>VšĮ Kauno regiono atliekų tvarkymo centras, Statybininkų g. 3, Kaunas</t>
    </r>
    <r>
      <rPr>
        <sz val="12"/>
        <color theme="1"/>
        <rFont val="Times New Roman"/>
        <family val="1"/>
        <charset val="186"/>
      </rPr>
      <t xml:space="preserve">
(sąvartyno operatorius, adresas/MBA, MA 
įrenginio operatorius, adresas/kito atliekų 
rūšiavimo įrenginio operatorius, adresas)</t>
    </r>
  </si>
  <si>
    <t>Eil. 
Nr.</t>
  </si>
  <si>
    <t>Atskirtos komunalinių atliekų rūšys</t>
  </si>
  <si>
    <t>Komunalinių atliekų kiekis</t>
  </si>
  <si>
    <t>tonomis*, t</t>
  </si>
  <si>
    <t>procentais, %</t>
  </si>
  <si>
    <t>1.</t>
  </si>
  <si>
    <t>Popieriaus ir kartono, įskaitant pakuotes, atliekos</t>
  </si>
  <si>
    <t>2.</t>
  </si>
  <si>
    <t>Žaliosios atliekos</t>
  </si>
  <si>
    <t>3.</t>
  </si>
  <si>
    <t>Medienos, įskaitant pakuotes, atliekos</t>
  </si>
  <si>
    <t>4.</t>
  </si>
  <si>
    <t>Biologiškai skaidžios maisto ir virtuvės atliekos</t>
  </si>
  <si>
    <t>5.</t>
  </si>
  <si>
    <t>Tekstilės atliekos</t>
  </si>
  <si>
    <t>6.</t>
  </si>
  <si>
    <t>Kitos komunalinės biologiškai skaidžios atliekos</t>
  </si>
  <si>
    <t>7.</t>
  </si>
  <si>
    <t>Visos komunalinės biologiškai skaidžios atliekos**</t>
  </si>
  <si>
    <t>8.</t>
  </si>
  <si>
    <t>Plastikų, įskaitant pakuotes, atliekos</t>
  </si>
  <si>
    <t>9.</t>
  </si>
  <si>
    <t>PET pakuočių atliekos</t>
  </si>
  <si>
    <t>10.</t>
  </si>
  <si>
    <t>Kombinuotų pakuočių atliekos</t>
  </si>
  <si>
    <t>11.</t>
  </si>
  <si>
    <t>Metalų, įskaitant pakuotes, atliekos</t>
  </si>
  <si>
    <t>12.</t>
  </si>
  <si>
    <t>Stiklo, įskaitant pakuotes, atliekos</t>
  </si>
  <si>
    <t>13.</t>
  </si>
  <si>
    <t>Inertinės atliekos (keramika, betonas, akmenys ir panašiai)</t>
  </si>
  <si>
    <t>14.</t>
  </si>
  <si>
    <t>Kitos atsitiktinai į regioninį nepavojingųjų atliekų sąvartyną patekusios, į MBA, MA įrenginį priimtos nepavojingosios atliekos</t>
  </si>
  <si>
    <t>15.</t>
  </si>
  <si>
    <t>Atsitiktinai į regioninį nepavojingųjų atliekų sąvartyną patekusios, į MBA, MA įrenginį priimtos elektros ir elektroninės įrangos atliekos</t>
  </si>
  <si>
    <t>16.</t>
  </si>
  <si>
    <t>Atsitiktinai į regioninį nepavojingųjų atliekų sąvartyną patekusios, į MBA, MA įrenginį priimtos baterijų ir akumuliatorių atliekos</t>
  </si>
  <si>
    <t>17.</t>
  </si>
  <si>
    <t>Kitos atsitiktinai į regioninį nepavojingųjų atliekų sąvartyną patekusios, į MBA, MA įrenginį priimtos pavojingosios atliekos</t>
  </si>
  <si>
    <t>18.</t>
  </si>
  <si>
    <t>Kitos komunalinės atliekos (pavyzdžiui, higienos atliekos, avalynė, guma)***</t>
  </si>
  <si>
    <t>19.</t>
  </si>
  <si>
    <t>Visas tirtas mišrių komunalinių atliekų kiekis</t>
  </si>
  <si>
    <r>
      <t xml:space="preserve">Sąvartyno operatorius (ar jo įgaliotas asmuo) arba atitinkamai MBA, MA įrenginio operatorius (ar jo įgaliotas asmuo), arba kito atliekų rūšiavimo įrenginio operatorius
</t>
    </r>
    <r>
      <rPr>
        <u/>
        <sz val="12"/>
        <color theme="1"/>
        <rFont val="Times New Roman"/>
        <family val="1"/>
        <charset val="186"/>
      </rPr>
      <t>VšĮ Kauno regiono atliekų tvarkymo centro techninis inžinierius Darius Dijokas___________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</si>
  <si>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 xml:space="preserve">Savivaldybės paskirtas asmuo, įtrauktas į stebėjimo komisijos sudėtį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Raseinių rajono savivaldybės  Architektūros ir teritorijų planavimo vyr. specialistas Giedrius Butkus_____________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</si>
  <si>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>_______________________________________</t>
    </r>
    <r>
      <rPr>
        <u/>
        <sz val="12"/>
        <color theme="1"/>
        <rFont val="Times New Roman"/>
        <family val="1"/>
        <charset val="186"/>
      </rPr>
      <t>kaimo</t>
    </r>
    <r>
      <rPr>
        <u/>
        <sz val="12"/>
        <rFont val="Times New Roman"/>
        <family val="1"/>
        <charset val="186"/>
      </rPr>
      <t xml:space="preserve"> individualių namų </t>
    </r>
    <r>
      <rPr>
        <u/>
        <sz val="12"/>
        <color theme="1"/>
        <rFont val="Times New Roman"/>
        <family val="1"/>
        <charset val="186"/>
      </rPr>
      <t>teritorija__________________________</t>
    </r>
    <r>
      <rPr>
        <sz val="12"/>
        <color theme="1"/>
        <rFont val="Times New Roman"/>
        <family val="1"/>
        <charset val="186"/>
      </rPr>
      <t xml:space="preserve">
(Teritorija (-os), kurias apvažiuoja tyrimams parinktas šiukšliavežis (pavyzdžiui, miesto (daugiabučių ar individualių namų), kaimo (miesteliai, kaimai, viensėdžiai) teritorija) </t>
    </r>
  </si>
  <si>
    <r>
      <t>___</t>
    </r>
    <r>
      <rPr>
        <u/>
        <sz val="12"/>
        <color theme="1"/>
        <rFont val="Times New Roman"/>
        <family val="1"/>
        <charset val="186"/>
      </rPr>
      <t>2017-04-05___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</si>
  <si>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2017-04-05_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</si>
  <si>
    <t xml:space="preserve"> * Kiekis nurodomas trijų skaitmenų po kablelio tikslumu.
** Nurodomas atitinkamos savivaldybės kiekvieno ketvirčio visų komunalinių biologiškai skaidžių atliekų kiekio vidurkis.
*** Bendras kiekis neturi viršyti 20% viso tirto komunalinių atliekų kiekio. Jei bendras kiekis didesnis nei 20%, šių atliekų sudėtis tiriama pakartotinai. Jei pakartotinių tyrimų metu nepavyksta išskirti mažiau kaip 20% atliekų, jų biologinis skaidumas nustatomas vadovaujantis Tvarkos aprašo 47 punkte nurodytais parametrais. 
</t>
  </si>
  <si>
    <r>
      <t>___</t>
    </r>
    <r>
      <rPr>
        <u/>
        <sz val="12"/>
        <color theme="1"/>
        <rFont val="Times New Roman"/>
        <family val="1"/>
        <charset val="186"/>
      </rPr>
      <t>2017-10-24___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</si>
  <si>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2017-10-24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</si>
  <si>
    <r>
      <t>_______________________</t>
    </r>
    <r>
      <rPr>
        <u/>
        <sz val="12"/>
        <color theme="1"/>
        <rFont val="Times New Roman"/>
        <family val="1"/>
        <charset val="186"/>
      </rPr>
      <t xml:space="preserve"> Kauno komunalinių atliekų mechaninio-biologinio apdorojimo gamykla, Sandraugos g. 12, Kaunas</t>
    </r>
    <r>
      <rPr>
        <sz val="12"/>
        <color theme="1"/>
        <rFont val="Times New Roman"/>
        <family val="1"/>
        <charset val="186"/>
      </rPr>
      <t xml:space="preserve">
(regioninio nepavojingųjų atliekų sąvartyno/MBA, MA įrenginio/kito atliekų rūšiavimo įrenginio pavadinimas, adresas)
</t>
    </r>
  </si>
  <si>
    <r>
      <rPr>
        <u/>
        <sz val="12"/>
        <color theme="1"/>
        <rFont val="Times New Roman"/>
        <family val="1"/>
        <charset val="186"/>
      </rPr>
      <t>VšĮ Kauno regiono atliekų tvarkymo centras,Pramonės pr. 4A, Kaunas</t>
    </r>
    <r>
      <rPr>
        <sz val="12"/>
        <color theme="1"/>
        <rFont val="Times New Roman"/>
        <family val="1"/>
        <charset val="186"/>
      </rPr>
      <t xml:space="preserve">
(sąvartyno operatorius, adresas/MBA, MA 
įrenginio operatorius, adresas/kito atliekų 
rūšiavimo įrenginio operatorius, adresas)</t>
    </r>
  </si>
  <si>
    <r>
      <t xml:space="preserve">Savivaldybės paskirtas asmuo, įtrauktas į stebėjimo komisijos sudėtį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Raseinių rajono savivaldybės  Architektūros ir teritorijų planavimo vyr. specialistė Vilma Kundrotienė_____________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</si>
  <si>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 xml:space="preserve">Stebėjimo komisijos pirmininkas (arba jo pavaduotojas)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VšĮ Kauno regiono atliekų tvarkymo centro techninis inžinierius Darius Dijokas_________________</t>
    </r>
    <r>
      <rPr>
        <sz val="12"/>
        <color theme="1"/>
        <rFont val="Times New Roman"/>
        <family val="1"/>
        <charset val="186"/>
      </rPr>
      <t xml:space="preserve">
 (pareigos, vardas, pavardė, parašas)
</t>
    </r>
  </si>
  <si>
    <r>
      <t>___</t>
    </r>
    <r>
      <rPr>
        <u/>
        <sz val="12"/>
        <color theme="1"/>
        <rFont val="Times New Roman"/>
        <family val="1"/>
        <charset val="186"/>
      </rPr>
      <t>2017-12-15___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</si>
  <si>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</t>
    </r>
    <r>
      <rPr>
        <u/>
        <sz val="12"/>
        <color theme="1"/>
        <rFont val="Times New Roman"/>
        <family val="1"/>
        <charset val="186"/>
      </rPr>
      <t>Mechaninio atliekų rūšiavimo ir biologiškai skadžių atliekų kompostavimo gamykla, Zabieliškio k. Kėdainių raj.____</t>
    </r>
    <r>
      <rPr>
        <sz val="12"/>
        <color theme="1"/>
        <rFont val="Times New Roman"/>
        <family val="1"/>
        <charset val="186"/>
      </rPr>
      <t xml:space="preserve">
(regioninio nepavojingųjų atliekų sąvartyno/MBA, MA įrenginio/kito atliekų rūšiavimo įrenginio pavadinimas, adresas)
</t>
    </r>
  </si>
  <si>
    <r>
      <t>________</t>
    </r>
    <r>
      <rPr>
        <u/>
        <sz val="12"/>
        <color theme="1"/>
        <rFont val="Times New Roman"/>
        <family val="1"/>
        <charset val="186"/>
      </rPr>
      <t>2017-12-15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</si>
  <si>
    <r>
      <t>___</t>
    </r>
    <r>
      <rPr>
        <u/>
        <sz val="12"/>
        <color theme="1"/>
        <rFont val="Times New Roman"/>
        <family val="1"/>
        <charset val="186"/>
      </rPr>
      <t>2017-08-30___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</si>
  <si>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2017-08-30_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</si>
  <si>
    <r>
      <rPr>
        <u/>
        <sz val="12"/>
        <color theme="1"/>
        <rFont val="Times New Roman"/>
        <family val="1"/>
        <charset val="186"/>
      </rPr>
      <t>VšĮ Kauno regiono atliekų tvarkymo centras, Pramonės pr. 4A, Kaunas</t>
    </r>
    <r>
      <rPr>
        <sz val="12"/>
        <color theme="1"/>
        <rFont val="Times New Roman"/>
        <family val="1"/>
        <charset val="186"/>
      </rPr>
      <t xml:space="preserve">
(sąvartyno operatorius, adresas/MBA, MA 
įrenginio operatorius, adresas/kito atliekų 
rūšiavimo įrenginio operatorius, adresas)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</si>
</sst>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u/>
      <sz val="12"/>
      <color theme="1"/>
      <name val="Times New Roman"/>
      <family val="1"/>
      <charset val="186"/>
    </font>
    <font>
      <u/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2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2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6"/>
  <sheetViews>
    <sheetView workbookViewId="0">
      <selection sqref="A1:XFD1048576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71.25" customHeight="1" x14ac:dyDescent="0.25">
      <c r="A1" s="1"/>
      <c r="B1" s="2"/>
      <c r="C1" s="21" t="s">
        <v>0</v>
      </c>
      <c r="D1" s="22"/>
    </row>
    <row r="2" spans="1:4" ht="15.75" x14ac:dyDescent="0.25">
      <c r="A2" s="1"/>
      <c r="B2" s="23" t="s">
        <v>1</v>
      </c>
      <c r="C2" s="24"/>
      <c r="D2" s="24"/>
    </row>
    <row r="3" spans="1:4" ht="15.75" x14ac:dyDescent="0.25">
      <c r="A3" s="1"/>
      <c r="B3" s="19" t="s">
        <v>52</v>
      </c>
      <c r="C3" s="20"/>
      <c r="D3" s="20"/>
    </row>
    <row r="4" spans="1:4" ht="15.75" x14ac:dyDescent="0.25">
      <c r="A4" s="1"/>
      <c r="B4" s="19" t="s">
        <v>2</v>
      </c>
      <c r="C4" s="20"/>
      <c r="D4" s="20"/>
    </row>
    <row r="5" spans="1:4" ht="15.75" x14ac:dyDescent="0.25">
      <c r="A5" s="1"/>
      <c r="B5" s="19" t="s">
        <v>3</v>
      </c>
      <c r="C5" s="20"/>
      <c r="D5" s="20"/>
    </row>
    <row r="6" spans="1:4" ht="15.75" x14ac:dyDescent="0.25">
      <c r="A6" s="1"/>
      <c r="B6" s="19" t="s">
        <v>4</v>
      </c>
      <c r="C6" s="20"/>
      <c r="D6" s="20"/>
    </row>
    <row r="7" spans="1:4" ht="63" x14ac:dyDescent="0.25">
      <c r="A7" s="1"/>
      <c r="B7" s="3" t="s">
        <v>5</v>
      </c>
      <c r="C7" s="19" t="s">
        <v>53</v>
      </c>
      <c r="D7" s="20"/>
    </row>
    <row r="8" spans="1:4" ht="15.75" x14ac:dyDescent="0.25">
      <c r="A8" s="1"/>
      <c r="B8" s="27" t="s">
        <v>51</v>
      </c>
      <c r="C8" s="28"/>
      <c r="D8" s="28"/>
    </row>
    <row r="9" spans="1:4" ht="15.75" x14ac:dyDescent="0.25">
      <c r="A9" s="1"/>
      <c r="B9" s="28"/>
      <c r="C9" s="28"/>
      <c r="D9" s="28"/>
    </row>
    <row r="10" spans="1:4" ht="15.75" x14ac:dyDescent="0.25">
      <c r="A10" s="1"/>
      <c r="B10" s="2"/>
      <c r="C10" s="2"/>
      <c r="D10" s="1"/>
    </row>
    <row r="11" spans="1:4" ht="15.75" x14ac:dyDescent="0.25">
      <c r="A11" s="29" t="s">
        <v>6</v>
      </c>
      <c r="B11" s="30" t="s">
        <v>7</v>
      </c>
      <c r="C11" s="31" t="s">
        <v>8</v>
      </c>
      <c r="D11" s="32"/>
    </row>
    <row r="12" spans="1:4" ht="15.75" x14ac:dyDescent="0.25">
      <c r="A12" s="29"/>
      <c r="B12" s="30"/>
      <c r="C12" s="4" t="s">
        <v>9</v>
      </c>
      <c r="D12" s="4" t="s">
        <v>10</v>
      </c>
    </row>
    <row r="13" spans="1:4" ht="15.75" x14ac:dyDescent="0.25">
      <c r="A13" s="4">
        <v>1</v>
      </c>
      <c r="B13" s="4">
        <v>2</v>
      </c>
      <c r="C13" s="4">
        <v>3</v>
      </c>
      <c r="D13" s="4">
        <v>4</v>
      </c>
    </row>
    <row r="14" spans="1:4" ht="15.75" x14ac:dyDescent="0.25">
      <c r="A14" s="5" t="s">
        <v>11</v>
      </c>
      <c r="B14" s="6" t="s">
        <v>12</v>
      </c>
      <c r="C14" s="5">
        <v>8.9999999999999993E-3</v>
      </c>
      <c r="D14" s="7">
        <f>(C14/0.3)*100</f>
        <v>3</v>
      </c>
    </row>
    <row r="15" spans="1:4" ht="15.75" x14ac:dyDescent="0.25">
      <c r="A15" s="5" t="s">
        <v>13</v>
      </c>
      <c r="B15" s="6" t="s">
        <v>14</v>
      </c>
      <c r="C15" s="5">
        <v>2E-3</v>
      </c>
      <c r="D15" s="7">
        <f t="shared" ref="D15:D19" si="0">(C15/0.3)*100</f>
        <v>0.66666666666666674</v>
      </c>
    </row>
    <row r="16" spans="1:4" ht="15.75" x14ac:dyDescent="0.25">
      <c r="A16" s="5" t="s">
        <v>15</v>
      </c>
      <c r="B16" s="6" t="s">
        <v>16</v>
      </c>
      <c r="C16" s="5">
        <v>2E-3</v>
      </c>
      <c r="D16" s="7">
        <f t="shared" si="0"/>
        <v>0.66666666666666674</v>
      </c>
    </row>
    <row r="17" spans="1:4" ht="15.75" x14ac:dyDescent="0.25">
      <c r="A17" s="5" t="s">
        <v>17</v>
      </c>
      <c r="B17" s="6" t="s">
        <v>18</v>
      </c>
      <c r="C17" s="5">
        <v>1.0999999999999999E-2</v>
      </c>
      <c r="D17" s="7">
        <f t="shared" si="0"/>
        <v>3.6666666666666665</v>
      </c>
    </row>
    <row r="18" spans="1:4" ht="15.75" x14ac:dyDescent="0.25">
      <c r="A18" s="5" t="s">
        <v>19</v>
      </c>
      <c r="B18" s="6" t="s">
        <v>20</v>
      </c>
      <c r="C18" s="5">
        <v>1.4E-2</v>
      </c>
      <c r="D18" s="7">
        <f t="shared" si="0"/>
        <v>4.666666666666667</v>
      </c>
    </row>
    <row r="19" spans="1:4" ht="15.75" x14ac:dyDescent="0.25">
      <c r="A19" s="5" t="s">
        <v>21</v>
      </c>
      <c r="B19" s="6" t="s">
        <v>22</v>
      </c>
      <c r="C19" s="5">
        <v>0.1</v>
      </c>
      <c r="D19" s="7">
        <f t="shared" si="0"/>
        <v>33.333333333333336</v>
      </c>
    </row>
    <row r="20" spans="1:4" ht="15.75" x14ac:dyDescent="0.25">
      <c r="A20" s="5" t="s">
        <v>23</v>
      </c>
      <c r="B20" s="8" t="s">
        <v>24</v>
      </c>
      <c r="C20" s="4">
        <f>SUM(C14:C19)</f>
        <v>0.13800000000000001</v>
      </c>
      <c r="D20" s="9">
        <f>SUM(D14:D19)</f>
        <v>46</v>
      </c>
    </row>
    <row r="21" spans="1:4" ht="15.75" x14ac:dyDescent="0.25">
      <c r="A21" s="5" t="s">
        <v>25</v>
      </c>
      <c r="B21" s="6" t="s">
        <v>26</v>
      </c>
      <c r="C21" s="5">
        <v>5.8999999999999997E-2</v>
      </c>
      <c r="D21" s="7">
        <f>(C21/0.3)*100</f>
        <v>19.666666666666664</v>
      </c>
    </row>
    <row r="22" spans="1:4" ht="15.75" x14ac:dyDescent="0.25">
      <c r="A22" s="5" t="s">
        <v>27</v>
      </c>
      <c r="B22" s="6" t="s">
        <v>28</v>
      </c>
      <c r="C22" s="5">
        <v>2E-3</v>
      </c>
      <c r="D22" s="7">
        <f t="shared" ref="D22:D31" si="1">(C22/0.3)*100</f>
        <v>0.66666666666666674</v>
      </c>
    </row>
    <row r="23" spans="1:4" ht="15.75" x14ac:dyDescent="0.25">
      <c r="A23" s="5" t="s">
        <v>29</v>
      </c>
      <c r="B23" s="6" t="s">
        <v>30</v>
      </c>
      <c r="C23" s="5">
        <v>1E-3</v>
      </c>
      <c r="D23" s="7">
        <f t="shared" si="1"/>
        <v>0.33333333333333337</v>
      </c>
    </row>
    <row r="24" spans="1:4" ht="15.75" x14ac:dyDescent="0.25">
      <c r="A24" s="5" t="s">
        <v>31</v>
      </c>
      <c r="B24" s="6" t="s">
        <v>32</v>
      </c>
      <c r="C24" s="5">
        <v>4.0000000000000001E-3</v>
      </c>
      <c r="D24" s="7">
        <f t="shared" si="1"/>
        <v>1.3333333333333335</v>
      </c>
    </row>
    <row r="25" spans="1:4" ht="15.75" x14ac:dyDescent="0.25">
      <c r="A25" s="5" t="s">
        <v>33</v>
      </c>
      <c r="B25" s="6" t="s">
        <v>34</v>
      </c>
      <c r="C25" s="5">
        <v>0.03</v>
      </c>
      <c r="D25" s="7">
        <f t="shared" si="1"/>
        <v>10</v>
      </c>
    </row>
    <row r="26" spans="1:4" ht="15.75" x14ac:dyDescent="0.25">
      <c r="A26" s="5" t="s">
        <v>35</v>
      </c>
      <c r="B26" s="6" t="s">
        <v>36</v>
      </c>
      <c r="C26" s="5">
        <v>3.0000000000000001E-3</v>
      </c>
      <c r="D26" s="7">
        <f t="shared" si="1"/>
        <v>1</v>
      </c>
    </row>
    <row r="27" spans="1:4" ht="31.5" x14ac:dyDescent="0.25">
      <c r="A27" s="5" t="s">
        <v>37</v>
      </c>
      <c r="B27" s="10" t="s">
        <v>38</v>
      </c>
      <c r="C27" s="5">
        <v>4.2999999999999997E-2</v>
      </c>
      <c r="D27" s="7">
        <f t="shared" si="1"/>
        <v>14.333333333333334</v>
      </c>
    </row>
    <row r="28" spans="1:4" ht="31.5" x14ac:dyDescent="0.25">
      <c r="A28" s="5" t="s">
        <v>39</v>
      </c>
      <c r="B28" s="10" t="s">
        <v>40</v>
      </c>
      <c r="C28" s="5">
        <v>0</v>
      </c>
      <c r="D28" s="7">
        <f t="shared" si="1"/>
        <v>0</v>
      </c>
    </row>
    <row r="29" spans="1:4" ht="31.5" x14ac:dyDescent="0.25">
      <c r="A29" s="5" t="s">
        <v>41</v>
      </c>
      <c r="B29" s="10" t="s">
        <v>42</v>
      </c>
      <c r="C29" s="5">
        <v>0</v>
      </c>
      <c r="D29" s="7">
        <f t="shared" si="1"/>
        <v>0</v>
      </c>
    </row>
    <row r="30" spans="1:4" ht="31.5" x14ac:dyDescent="0.25">
      <c r="A30" s="5" t="s">
        <v>43</v>
      </c>
      <c r="B30" s="10" t="s">
        <v>44</v>
      </c>
      <c r="C30" s="5">
        <v>0</v>
      </c>
      <c r="D30" s="7">
        <f t="shared" si="1"/>
        <v>0</v>
      </c>
    </row>
    <row r="31" spans="1:4" ht="15.75" x14ac:dyDescent="0.25">
      <c r="A31" s="5" t="s">
        <v>45</v>
      </c>
      <c r="B31" s="10" t="s">
        <v>46</v>
      </c>
      <c r="C31" s="5">
        <v>0.02</v>
      </c>
      <c r="D31" s="7">
        <f t="shared" si="1"/>
        <v>6.666666666666667</v>
      </c>
    </row>
    <row r="32" spans="1:4" ht="15.75" x14ac:dyDescent="0.25">
      <c r="A32" s="5" t="s">
        <v>47</v>
      </c>
      <c r="B32" s="8" t="s">
        <v>48</v>
      </c>
      <c r="C32" s="4">
        <f>SUM(C14:C19,C21:C31)</f>
        <v>0.30000000000000004</v>
      </c>
      <c r="D32" s="4">
        <v>100</v>
      </c>
    </row>
    <row r="33" spans="1:4" ht="79.5" customHeight="1" x14ac:dyDescent="0.25">
      <c r="A33" s="33" t="s">
        <v>54</v>
      </c>
      <c r="B33" s="34"/>
      <c r="C33" s="34"/>
      <c r="D33" s="34"/>
    </row>
    <row r="34" spans="1:4" ht="83.25" customHeight="1" x14ac:dyDescent="0.25">
      <c r="A34" s="25" t="s">
        <v>49</v>
      </c>
      <c r="B34" s="26"/>
      <c r="C34" s="26"/>
      <c r="D34" s="26"/>
    </row>
    <row r="35" spans="1:4" ht="90.75" customHeight="1" x14ac:dyDescent="0.25">
      <c r="A35" s="25" t="s">
        <v>50</v>
      </c>
      <c r="B35" s="26"/>
      <c r="C35" s="26"/>
      <c r="D35" s="26"/>
    </row>
    <row r="36" spans="1:4" ht="71.25" customHeight="1" x14ac:dyDescent="0.25">
      <c r="A36" s="25" t="s">
        <v>60</v>
      </c>
      <c r="B36" s="26"/>
      <c r="C36" s="26"/>
      <c r="D36" s="26"/>
    </row>
  </sheetData>
  <mergeCells count="15">
    <mergeCell ref="A34:D34"/>
    <mergeCell ref="A35:D35"/>
    <mergeCell ref="A36:D36"/>
    <mergeCell ref="C7:D7"/>
    <mergeCell ref="B8:D9"/>
    <mergeCell ref="A11:A12"/>
    <mergeCell ref="B11:B12"/>
    <mergeCell ref="C11:D11"/>
    <mergeCell ref="A33:D33"/>
    <mergeCell ref="B6:D6"/>
    <mergeCell ref="C1:D1"/>
    <mergeCell ref="B2:D2"/>
    <mergeCell ref="B3:D3"/>
    <mergeCell ref="B4:D4"/>
    <mergeCell ref="B5:D5"/>
  </mergeCells>
  <pageMargins left="0.7" right="0.7" top="0.75" bottom="0.75" header="0.3" footer="0.3"/>
  <pageSetup paperSize="9" scale="66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workbookViewId="0">
      <selection activeCell="C18" sqref="C18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71.25" customHeight="1" x14ac:dyDescent="0.25">
      <c r="A1" s="17"/>
      <c r="B1" s="2"/>
      <c r="C1" s="21" t="s">
        <v>0</v>
      </c>
      <c r="D1" s="22"/>
    </row>
    <row r="2" spans="1:4" ht="15.75" x14ac:dyDescent="0.25">
      <c r="A2" s="17"/>
      <c r="B2" s="23" t="s">
        <v>1</v>
      </c>
      <c r="C2" s="24"/>
      <c r="D2" s="24"/>
    </row>
    <row r="3" spans="1:4" ht="15.75" x14ac:dyDescent="0.25">
      <c r="A3" s="17"/>
      <c r="B3" s="19" t="s">
        <v>64</v>
      </c>
      <c r="C3" s="20"/>
      <c r="D3" s="20"/>
    </row>
    <row r="4" spans="1:4" ht="15.75" x14ac:dyDescent="0.25">
      <c r="A4" s="17"/>
      <c r="B4" s="19" t="s">
        <v>57</v>
      </c>
      <c r="C4" s="20"/>
      <c r="D4" s="20"/>
    </row>
    <row r="5" spans="1:4" ht="15.75" x14ac:dyDescent="0.25">
      <c r="A5" s="17"/>
      <c r="B5" s="19" t="s">
        <v>3</v>
      </c>
      <c r="C5" s="20"/>
      <c r="D5" s="20"/>
    </row>
    <row r="6" spans="1:4" ht="15.75" x14ac:dyDescent="0.25">
      <c r="A6" s="17"/>
      <c r="B6" s="19" t="s">
        <v>4</v>
      </c>
      <c r="C6" s="20"/>
      <c r="D6" s="20"/>
    </row>
    <row r="7" spans="1:4" ht="63" x14ac:dyDescent="0.25">
      <c r="A7" s="17"/>
      <c r="B7" s="16" t="s">
        <v>66</v>
      </c>
      <c r="C7" s="19" t="s">
        <v>65</v>
      </c>
      <c r="D7" s="20"/>
    </row>
    <row r="8" spans="1:4" ht="15.75" x14ac:dyDescent="0.25">
      <c r="A8" s="17"/>
      <c r="B8" s="27" t="s">
        <v>51</v>
      </c>
      <c r="C8" s="28"/>
      <c r="D8" s="28"/>
    </row>
    <row r="9" spans="1:4" ht="15.75" x14ac:dyDescent="0.25">
      <c r="A9" s="17"/>
      <c r="B9" s="28"/>
      <c r="C9" s="28"/>
      <c r="D9" s="28"/>
    </row>
    <row r="10" spans="1:4" ht="15.75" x14ac:dyDescent="0.25">
      <c r="A10" s="17"/>
      <c r="B10" s="2"/>
      <c r="C10" s="2"/>
      <c r="D10" s="17"/>
    </row>
    <row r="11" spans="1:4" ht="15.75" x14ac:dyDescent="0.25">
      <c r="A11" s="29" t="s">
        <v>6</v>
      </c>
      <c r="B11" s="30" t="s">
        <v>7</v>
      </c>
      <c r="C11" s="31" t="s">
        <v>8</v>
      </c>
      <c r="D11" s="32"/>
    </row>
    <row r="12" spans="1:4" ht="15.75" x14ac:dyDescent="0.25">
      <c r="A12" s="29"/>
      <c r="B12" s="30"/>
      <c r="C12" s="18" t="s">
        <v>9</v>
      </c>
      <c r="D12" s="18" t="s">
        <v>10</v>
      </c>
    </row>
    <row r="13" spans="1:4" ht="15.75" x14ac:dyDescent="0.25">
      <c r="A13" s="18">
        <v>1</v>
      </c>
      <c r="B13" s="18">
        <v>2</v>
      </c>
      <c r="C13" s="18">
        <v>3</v>
      </c>
      <c r="D13" s="18">
        <v>4</v>
      </c>
    </row>
    <row r="14" spans="1:4" ht="15.75" x14ac:dyDescent="0.25">
      <c r="A14" s="5" t="s">
        <v>11</v>
      </c>
      <c r="B14" s="6" t="s">
        <v>12</v>
      </c>
      <c r="C14" s="5">
        <v>1.7999999999999999E-2</v>
      </c>
      <c r="D14" s="7">
        <f>(C14/0.3)*100</f>
        <v>6</v>
      </c>
    </row>
    <row r="15" spans="1:4" ht="15.75" x14ac:dyDescent="0.25">
      <c r="A15" s="5" t="s">
        <v>13</v>
      </c>
      <c r="B15" s="6" t="s">
        <v>14</v>
      </c>
      <c r="C15" s="5">
        <v>1.2E-2</v>
      </c>
      <c r="D15" s="7">
        <f t="shared" ref="D15:D19" si="0">(C15/0.3)*100</f>
        <v>4</v>
      </c>
    </row>
    <row r="16" spans="1:4" ht="15.75" x14ac:dyDescent="0.25">
      <c r="A16" s="5" t="s">
        <v>15</v>
      </c>
      <c r="B16" s="6" t="s">
        <v>16</v>
      </c>
      <c r="C16" s="5">
        <v>1E-3</v>
      </c>
      <c r="D16" s="7">
        <f t="shared" si="0"/>
        <v>0.33333333333333337</v>
      </c>
    </row>
    <row r="17" spans="1:4" ht="15.75" x14ac:dyDescent="0.25">
      <c r="A17" s="5" t="s">
        <v>17</v>
      </c>
      <c r="B17" s="6" t="s">
        <v>18</v>
      </c>
      <c r="C17" s="5">
        <v>0.03</v>
      </c>
      <c r="D17" s="7">
        <f t="shared" si="0"/>
        <v>10</v>
      </c>
    </row>
    <row r="18" spans="1:4" ht="15.75" x14ac:dyDescent="0.25">
      <c r="A18" s="5" t="s">
        <v>19</v>
      </c>
      <c r="B18" s="6" t="s">
        <v>20</v>
      </c>
      <c r="C18" s="5">
        <v>1.2E-2</v>
      </c>
      <c r="D18" s="7">
        <f t="shared" si="0"/>
        <v>4</v>
      </c>
    </row>
    <row r="19" spans="1:4" ht="15.75" x14ac:dyDescent="0.25">
      <c r="A19" s="5" t="s">
        <v>21</v>
      </c>
      <c r="B19" s="6" t="s">
        <v>22</v>
      </c>
      <c r="C19" s="5">
        <v>7.4999999999999997E-2</v>
      </c>
      <c r="D19" s="7">
        <f t="shared" si="0"/>
        <v>25</v>
      </c>
    </row>
    <row r="20" spans="1:4" ht="15.75" x14ac:dyDescent="0.25">
      <c r="A20" s="5" t="s">
        <v>23</v>
      </c>
      <c r="B20" s="8" t="s">
        <v>24</v>
      </c>
      <c r="C20" s="18">
        <f>SUM(C14:C19)</f>
        <v>0.14799999999999999</v>
      </c>
      <c r="D20" s="9">
        <f>SUM(D14:D19)</f>
        <v>49.333333333333336</v>
      </c>
    </row>
    <row r="21" spans="1:4" ht="15.75" x14ac:dyDescent="0.25">
      <c r="A21" s="5" t="s">
        <v>25</v>
      </c>
      <c r="B21" s="6" t="s">
        <v>26</v>
      </c>
      <c r="C21" s="5">
        <v>7.8E-2</v>
      </c>
      <c r="D21" s="7">
        <f>(C21/0.3)*100</f>
        <v>26</v>
      </c>
    </row>
    <row r="22" spans="1:4" ht="15.75" x14ac:dyDescent="0.25">
      <c r="A22" s="5" t="s">
        <v>27</v>
      </c>
      <c r="B22" s="6" t="s">
        <v>28</v>
      </c>
      <c r="C22" s="5">
        <v>1E-3</v>
      </c>
      <c r="D22" s="7">
        <f t="shared" ref="D22:D31" si="1">(C22/0.3)*100</f>
        <v>0.33333333333333337</v>
      </c>
    </row>
    <row r="23" spans="1:4" ht="15.75" x14ac:dyDescent="0.25">
      <c r="A23" s="5" t="s">
        <v>29</v>
      </c>
      <c r="B23" s="6" t="s">
        <v>30</v>
      </c>
      <c r="C23" s="5">
        <v>1E-3</v>
      </c>
      <c r="D23" s="7">
        <f t="shared" si="1"/>
        <v>0.33333333333333337</v>
      </c>
    </row>
    <row r="24" spans="1:4" ht="15.75" x14ac:dyDescent="0.25">
      <c r="A24" s="5" t="s">
        <v>31</v>
      </c>
      <c r="B24" s="6" t="s">
        <v>32</v>
      </c>
      <c r="C24" s="5">
        <v>3.0000000000000001E-3</v>
      </c>
      <c r="D24" s="7">
        <f t="shared" si="1"/>
        <v>1</v>
      </c>
    </row>
    <row r="25" spans="1:4" ht="15.75" x14ac:dyDescent="0.25">
      <c r="A25" s="5" t="s">
        <v>33</v>
      </c>
      <c r="B25" s="6" t="s">
        <v>34</v>
      </c>
      <c r="C25" s="5">
        <v>1.6E-2</v>
      </c>
      <c r="D25" s="7">
        <f t="shared" si="1"/>
        <v>5.3333333333333339</v>
      </c>
    </row>
    <row r="26" spans="1:4" ht="15.75" x14ac:dyDescent="0.25">
      <c r="A26" s="5" t="s">
        <v>35</v>
      </c>
      <c r="B26" s="6" t="s">
        <v>36</v>
      </c>
      <c r="C26" s="5">
        <v>2.5999999999999999E-2</v>
      </c>
      <c r="D26" s="7">
        <f t="shared" si="1"/>
        <v>8.6666666666666679</v>
      </c>
    </row>
    <row r="27" spans="1:4" ht="31.5" x14ac:dyDescent="0.25">
      <c r="A27" s="5" t="s">
        <v>37</v>
      </c>
      <c r="B27" s="10" t="s">
        <v>38</v>
      </c>
      <c r="C27" s="5">
        <v>2E-3</v>
      </c>
      <c r="D27" s="7">
        <f t="shared" si="1"/>
        <v>0.66666666666666674</v>
      </c>
    </row>
    <row r="28" spans="1:4" ht="31.5" x14ac:dyDescent="0.25">
      <c r="A28" s="5" t="s">
        <v>39</v>
      </c>
      <c r="B28" s="10" t="s">
        <v>40</v>
      </c>
      <c r="C28" s="5">
        <v>1E-3</v>
      </c>
      <c r="D28" s="7">
        <f t="shared" si="1"/>
        <v>0.33333333333333337</v>
      </c>
    </row>
    <row r="29" spans="1:4" ht="31.5" x14ac:dyDescent="0.25">
      <c r="A29" s="5" t="s">
        <v>41</v>
      </c>
      <c r="B29" s="10" t="s">
        <v>42</v>
      </c>
      <c r="C29" s="5">
        <v>0</v>
      </c>
      <c r="D29" s="7">
        <f t="shared" si="1"/>
        <v>0</v>
      </c>
    </row>
    <row r="30" spans="1:4" ht="31.5" x14ac:dyDescent="0.25">
      <c r="A30" s="5" t="s">
        <v>43</v>
      </c>
      <c r="B30" s="10" t="s">
        <v>44</v>
      </c>
      <c r="C30" s="5">
        <v>0</v>
      </c>
      <c r="D30" s="7">
        <f t="shared" si="1"/>
        <v>0</v>
      </c>
    </row>
    <row r="31" spans="1:4" ht="15.75" x14ac:dyDescent="0.25">
      <c r="A31" s="5" t="s">
        <v>45</v>
      </c>
      <c r="B31" s="10" t="s">
        <v>46</v>
      </c>
      <c r="C31" s="5">
        <v>2.4E-2</v>
      </c>
      <c r="D31" s="7">
        <f t="shared" si="1"/>
        <v>8</v>
      </c>
    </row>
    <row r="32" spans="1:4" ht="15.75" x14ac:dyDescent="0.25">
      <c r="A32" s="5" t="s">
        <v>47</v>
      </c>
      <c r="B32" s="8" t="s">
        <v>48</v>
      </c>
      <c r="C32" s="18">
        <f>SUM(C14:C19,C21:C31)</f>
        <v>0.30000000000000004</v>
      </c>
      <c r="D32" s="18">
        <v>100</v>
      </c>
    </row>
    <row r="33" spans="1:4" ht="79.5" customHeight="1" x14ac:dyDescent="0.25">
      <c r="A33" s="33" t="s">
        <v>54</v>
      </c>
      <c r="B33" s="34"/>
      <c r="C33" s="34"/>
      <c r="D33" s="34"/>
    </row>
    <row r="34" spans="1:4" ht="83.25" customHeight="1" x14ac:dyDescent="0.25">
      <c r="A34" s="25" t="s">
        <v>49</v>
      </c>
      <c r="B34" s="26"/>
      <c r="C34" s="26"/>
      <c r="D34" s="26"/>
    </row>
    <row r="35" spans="1:4" ht="90.75" customHeight="1" x14ac:dyDescent="0.25">
      <c r="A35" s="25" t="s">
        <v>50</v>
      </c>
      <c r="B35" s="26"/>
      <c r="C35" s="26"/>
      <c r="D35" s="26"/>
    </row>
    <row r="36" spans="1:4" ht="71.25" customHeight="1" x14ac:dyDescent="0.25">
      <c r="A36" s="25" t="s">
        <v>60</v>
      </c>
      <c r="B36" s="26"/>
      <c r="C36" s="26"/>
      <c r="D36" s="26"/>
    </row>
  </sheetData>
  <mergeCells count="15">
    <mergeCell ref="B6:D6"/>
    <mergeCell ref="C1:D1"/>
    <mergeCell ref="B2:D2"/>
    <mergeCell ref="B3:D3"/>
    <mergeCell ref="B4:D4"/>
    <mergeCell ref="B5:D5"/>
    <mergeCell ref="A34:D34"/>
    <mergeCell ref="A35:D35"/>
    <mergeCell ref="A36:D36"/>
    <mergeCell ref="C7:D7"/>
    <mergeCell ref="B8:D9"/>
    <mergeCell ref="A11:A12"/>
    <mergeCell ref="B11:B12"/>
    <mergeCell ref="C11:D11"/>
    <mergeCell ref="A33:D3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opLeftCell="A16" workbookViewId="0">
      <selection activeCell="B7" sqref="B7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71.25" customHeight="1" x14ac:dyDescent="0.25">
      <c r="A1" s="12"/>
      <c r="B1" s="2"/>
      <c r="C1" s="21" t="s">
        <v>0</v>
      </c>
      <c r="D1" s="22"/>
    </row>
    <row r="2" spans="1:4" ht="15.75" x14ac:dyDescent="0.25">
      <c r="A2" s="12"/>
      <c r="B2" s="23" t="s">
        <v>1</v>
      </c>
      <c r="C2" s="24"/>
      <c r="D2" s="24"/>
    </row>
    <row r="3" spans="1:4" ht="15.75" x14ac:dyDescent="0.25">
      <c r="A3" s="12"/>
      <c r="B3" s="19" t="s">
        <v>55</v>
      </c>
      <c r="C3" s="20"/>
      <c r="D3" s="20"/>
    </row>
    <row r="4" spans="1:4" ht="15.75" x14ac:dyDescent="0.25">
      <c r="A4" s="12"/>
      <c r="B4" s="19" t="s">
        <v>57</v>
      </c>
      <c r="C4" s="20"/>
      <c r="D4" s="20"/>
    </row>
    <row r="5" spans="1:4" ht="15.75" x14ac:dyDescent="0.25">
      <c r="A5" s="12"/>
      <c r="B5" s="19" t="s">
        <v>3</v>
      </c>
      <c r="C5" s="20"/>
      <c r="D5" s="20"/>
    </row>
    <row r="6" spans="1:4" ht="15.75" x14ac:dyDescent="0.25">
      <c r="A6" s="12"/>
      <c r="B6" s="19" t="s">
        <v>4</v>
      </c>
      <c r="C6" s="20"/>
      <c r="D6" s="20"/>
    </row>
    <row r="7" spans="1:4" ht="63" x14ac:dyDescent="0.25">
      <c r="A7" s="12"/>
      <c r="B7" s="11" t="s">
        <v>58</v>
      </c>
      <c r="C7" s="19" t="s">
        <v>56</v>
      </c>
      <c r="D7" s="20"/>
    </row>
    <row r="8" spans="1:4" ht="15.75" x14ac:dyDescent="0.25">
      <c r="A8" s="12"/>
      <c r="B8" s="27" t="s">
        <v>51</v>
      </c>
      <c r="C8" s="28"/>
      <c r="D8" s="28"/>
    </row>
    <row r="9" spans="1:4" ht="15.75" x14ac:dyDescent="0.25">
      <c r="A9" s="12"/>
      <c r="B9" s="28"/>
      <c r="C9" s="28"/>
      <c r="D9" s="28"/>
    </row>
    <row r="10" spans="1:4" ht="15.75" x14ac:dyDescent="0.25">
      <c r="A10" s="12"/>
      <c r="B10" s="2"/>
      <c r="C10" s="2"/>
      <c r="D10" s="12"/>
    </row>
    <row r="11" spans="1:4" ht="15.75" x14ac:dyDescent="0.25">
      <c r="A11" s="29" t="s">
        <v>6</v>
      </c>
      <c r="B11" s="30" t="s">
        <v>7</v>
      </c>
      <c r="C11" s="31" t="s">
        <v>8</v>
      </c>
      <c r="D11" s="32"/>
    </row>
    <row r="12" spans="1:4" ht="15.75" x14ac:dyDescent="0.25">
      <c r="A12" s="29"/>
      <c r="B12" s="30"/>
      <c r="C12" s="13" t="s">
        <v>9</v>
      </c>
      <c r="D12" s="13" t="s">
        <v>10</v>
      </c>
    </row>
    <row r="13" spans="1:4" ht="15.75" x14ac:dyDescent="0.25">
      <c r="A13" s="13">
        <v>1</v>
      </c>
      <c r="B13" s="13">
        <v>2</v>
      </c>
      <c r="C13" s="13">
        <v>3</v>
      </c>
      <c r="D13" s="13">
        <v>4</v>
      </c>
    </row>
    <row r="14" spans="1:4" ht="15.75" x14ac:dyDescent="0.25">
      <c r="A14" s="5" t="s">
        <v>11</v>
      </c>
      <c r="B14" s="6" t="s">
        <v>12</v>
      </c>
      <c r="C14" s="5">
        <v>8.9999999999999993E-3</v>
      </c>
      <c r="D14" s="7">
        <f>(C14/0.3)*100</f>
        <v>3</v>
      </c>
    </row>
    <row r="15" spans="1:4" ht="15.75" x14ac:dyDescent="0.25">
      <c r="A15" s="5" t="s">
        <v>13</v>
      </c>
      <c r="B15" s="6" t="s">
        <v>14</v>
      </c>
      <c r="C15" s="5">
        <v>1.9E-2</v>
      </c>
      <c r="D15" s="7">
        <f t="shared" ref="D15:D19" si="0">(C15/0.3)*100</f>
        <v>6.3333333333333339</v>
      </c>
    </row>
    <row r="16" spans="1:4" ht="15.75" x14ac:dyDescent="0.25">
      <c r="A16" s="5" t="s">
        <v>15</v>
      </c>
      <c r="B16" s="6" t="s">
        <v>16</v>
      </c>
      <c r="C16" s="14">
        <v>0</v>
      </c>
      <c r="D16" s="7">
        <f t="shared" si="0"/>
        <v>0</v>
      </c>
    </row>
    <row r="17" spans="1:4" ht="15.75" x14ac:dyDescent="0.25">
      <c r="A17" s="5" t="s">
        <v>17</v>
      </c>
      <c r="B17" s="6" t="s">
        <v>18</v>
      </c>
      <c r="C17" s="5">
        <v>1.0999999999999999E-2</v>
      </c>
      <c r="D17" s="7">
        <f t="shared" si="0"/>
        <v>3.6666666666666665</v>
      </c>
    </row>
    <row r="18" spans="1:4" ht="15.75" x14ac:dyDescent="0.25">
      <c r="A18" s="5" t="s">
        <v>19</v>
      </c>
      <c r="B18" s="6" t="s">
        <v>20</v>
      </c>
      <c r="C18" s="5">
        <v>1.4E-2</v>
      </c>
      <c r="D18" s="7">
        <f t="shared" si="0"/>
        <v>4.666666666666667</v>
      </c>
    </row>
    <row r="19" spans="1:4" ht="15.75" x14ac:dyDescent="0.25">
      <c r="A19" s="5" t="s">
        <v>21</v>
      </c>
      <c r="B19" s="6" t="s">
        <v>22</v>
      </c>
      <c r="C19" s="5">
        <v>0.112</v>
      </c>
      <c r="D19" s="7">
        <f t="shared" si="0"/>
        <v>37.333333333333336</v>
      </c>
    </row>
    <row r="20" spans="1:4" ht="15.75" x14ac:dyDescent="0.25">
      <c r="A20" s="5" t="s">
        <v>23</v>
      </c>
      <c r="B20" s="8" t="s">
        <v>24</v>
      </c>
      <c r="C20" s="13">
        <v>0.13800000000000001</v>
      </c>
      <c r="D20" s="9">
        <f>SUM(D14:D19)</f>
        <v>55</v>
      </c>
    </row>
    <row r="21" spans="1:4" ht="15.75" x14ac:dyDescent="0.25">
      <c r="A21" s="5" t="s">
        <v>25</v>
      </c>
      <c r="B21" s="6" t="s">
        <v>26</v>
      </c>
      <c r="C21" s="5">
        <v>4.8000000000000001E-2</v>
      </c>
      <c r="D21" s="7">
        <f>(C21/0.3)*100</f>
        <v>16</v>
      </c>
    </row>
    <row r="22" spans="1:4" ht="15.75" x14ac:dyDescent="0.25">
      <c r="A22" s="5" t="s">
        <v>27</v>
      </c>
      <c r="B22" s="6" t="s">
        <v>28</v>
      </c>
      <c r="C22" s="5">
        <v>1E-3</v>
      </c>
      <c r="D22" s="7">
        <f t="shared" ref="D22:D31" si="1">(C22/0.3)*100</f>
        <v>0.33333333333333337</v>
      </c>
    </row>
    <row r="23" spans="1:4" ht="15.75" x14ac:dyDescent="0.25">
      <c r="A23" s="5" t="s">
        <v>29</v>
      </c>
      <c r="B23" s="6" t="s">
        <v>30</v>
      </c>
      <c r="C23" s="5">
        <v>1E-3</v>
      </c>
      <c r="D23" s="7">
        <f t="shared" si="1"/>
        <v>0.33333333333333337</v>
      </c>
    </row>
    <row r="24" spans="1:4" ht="15.75" x14ac:dyDescent="0.25">
      <c r="A24" s="5" t="s">
        <v>31</v>
      </c>
      <c r="B24" s="6" t="s">
        <v>32</v>
      </c>
      <c r="C24" s="5">
        <v>4.0000000000000001E-3</v>
      </c>
      <c r="D24" s="7">
        <f t="shared" si="1"/>
        <v>1.3333333333333335</v>
      </c>
    </row>
    <row r="25" spans="1:4" ht="15.75" x14ac:dyDescent="0.25">
      <c r="A25" s="5" t="s">
        <v>33</v>
      </c>
      <c r="B25" s="6" t="s">
        <v>34</v>
      </c>
      <c r="C25" s="5">
        <v>0.03</v>
      </c>
      <c r="D25" s="7">
        <f t="shared" si="1"/>
        <v>10</v>
      </c>
    </row>
    <row r="26" spans="1:4" ht="15.75" x14ac:dyDescent="0.25">
      <c r="A26" s="5" t="s">
        <v>35</v>
      </c>
      <c r="B26" s="6" t="s">
        <v>36</v>
      </c>
      <c r="C26" s="5">
        <v>3.0000000000000001E-3</v>
      </c>
      <c r="D26" s="7">
        <f t="shared" si="1"/>
        <v>1</v>
      </c>
    </row>
    <row r="27" spans="1:4" ht="31.5" x14ac:dyDescent="0.25">
      <c r="A27" s="5" t="s">
        <v>37</v>
      </c>
      <c r="B27" s="10" t="s">
        <v>38</v>
      </c>
      <c r="C27" s="5">
        <v>2.8000000000000001E-2</v>
      </c>
      <c r="D27" s="7">
        <f t="shared" si="1"/>
        <v>9.3333333333333339</v>
      </c>
    </row>
    <row r="28" spans="1:4" ht="31.5" x14ac:dyDescent="0.25">
      <c r="A28" s="5" t="s">
        <v>39</v>
      </c>
      <c r="B28" s="10" t="s">
        <v>40</v>
      </c>
      <c r="C28" s="14">
        <v>0</v>
      </c>
      <c r="D28" s="7">
        <f t="shared" si="1"/>
        <v>0</v>
      </c>
    </row>
    <row r="29" spans="1:4" ht="31.5" x14ac:dyDescent="0.25">
      <c r="A29" s="5" t="s">
        <v>41</v>
      </c>
      <c r="B29" s="10" t="s">
        <v>42</v>
      </c>
      <c r="C29" s="14">
        <v>0</v>
      </c>
      <c r="D29" s="7">
        <f t="shared" si="1"/>
        <v>0</v>
      </c>
    </row>
    <row r="30" spans="1:4" ht="31.5" x14ac:dyDescent="0.25">
      <c r="A30" s="5" t="s">
        <v>43</v>
      </c>
      <c r="B30" s="10" t="s">
        <v>44</v>
      </c>
      <c r="C30" s="14">
        <v>0</v>
      </c>
      <c r="D30" s="7">
        <f t="shared" si="1"/>
        <v>0</v>
      </c>
    </row>
    <row r="31" spans="1:4" ht="15.75" x14ac:dyDescent="0.25">
      <c r="A31" s="5" t="s">
        <v>45</v>
      </c>
      <c r="B31" s="10" t="s">
        <v>46</v>
      </c>
      <c r="C31" s="14">
        <v>0.02</v>
      </c>
      <c r="D31" s="7">
        <f t="shared" si="1"/>
        <v>6.666666666666667</v>
      </c>
    </row>
    <row r="32" spans="1:4" ht="15.75" x14ac:dyDescent="0.25">
      <c r="A32" s="5" t="s">
        <v>47</v>
      </c>
      <c r="B32" s="8" t="s">
        <v>48</v>
      </c>
      <c r="C32" s="15">
        <v>0.3</v>
      </c>
      <c r="D32" s="13">
        <v>100</v>
      </c>
    </row>
    <row r="33" spans="1:4" ht="79.5" customHeight="1" x14ac:dyDescent="0.25">
      <c r="A33" s="33" t="s">
        <v>54</v>
      </c>
      <c r="B33" s="34"/>
      <c r="C33" s="34"/>
      <c r="D33" s="34"/>
    </row>
    <row r="34" spans="1:4" ht="83.25" customHeight="1" x14ac:dyDescent="0.25">
      <c r="A34" s="25" t="s">
        <v>49</v>
      </c>
      <c r="B34" s="26"/>
      <c r="C34" s="26"/>
      <c r="D34" s="26"/>
    </row>
    <row r="35" spans="1:4" ht="90.75" customHeight="1" x14ac:dyDescent="0.25">
      <c r="A35" s="25" t="s">
        <v>59</v>
      </c>
      <c r="B35" s="26"/>
      <c r="C35" s="26"/>
      <c r="D35" s="26"/>
    </row>
    <row r="36" spans="1:4" ht="71.25" customHeight="1" x14ac:dyDescent="0.25">
      <c r="A36" s="25" t="s">
        <v>60</v>
      </c>
      <c r="B36" s="26"/>
      <c r="C36" s="26"/>
      <c r="D36" s="26"/>
    </row>
  </sheetData>
  <mergeCells count="15">
    <mergeCell ref="A34:D34"/>
    <mergeCell ref="A35:D35"/>
    <mergeCell ref="A36:D36"/>
    <mergeCell ref="C7:D7"/>
    <mergeCell ref="B8:D9"/>
    <mergeCell ref="A11:A12"/>
    <mergeCell ref="B11:B12"/>
    <mergeCell ref="C11:D11"/>
    <mergeCell ref="A33:D33"/>
    <mergeCell ref="B6:D6"/>
    <mergeCell ref="C1:D1"/>
    <mergeCell ref="B2:D2"/>
    <mergeCell ref="B3:D3"/>
    <mergeCell ref="B4:D4"/>
    <mergeCell ref="B5:D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6"/>
  <sheetViews>
    <sheetView tabSelected="1" topLeftCell="A25" workbookViewId="0">
      <selection activeCell="C32" sqref="C32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71.25" customHeight="1" x14ac:dyDescent="0.25">
      <c r="A1" s="17"/>
      <c r="B1" s="2"/>
      <c r="C1" s="21" t="s">
        <v>0</v>
      </c>
      <c r="D1" s="22"/>
    </row>
    <row r="2" spans="1:4" ht="15.75" x14ac:dyDescent="0.25">
      <c r="A2" s="17"/>
      <c r="B2" s="23" t="s">
        <v>1</v>
      </c>
      <c r="C2" s="24"/>
      <c r="D2" s="24"/>
    </row>
    <row r="3" spans="1:4" ht="15.75" customHeight="1" x14ac:dyDescent="0.25">
      <c r="A3" s="17"/>
      <c r="B3" s="19" t="s">
        <v>61</v>
      </c>
      <c r="C3" s="20"/>
      <c r="D3" s="20"/>
    </row>
    <row r="4" spans="1:4" ht="15.75" customHeight="1" x14ac:dyDescent="0.25">
      <c r="A4" s="17"/>
      <c r="B4" s="19" t="s">
        <v>62</v>
      </c>
      <c r="C4" s="20"/>
      <c r="D4" s="20"/>
    </row>
    <row r="5" spans="1:4" ht="15.75" x14ac:dyDescent="0.25">
      <c r="A5" s="17"/>
      <c r="B5" s="19" t="s">
        <v>3</v>
      </c>
      <c r="C5" s="20"/>
      <c r="D5" s="20"/>
    </row>
    <row r="6" spans="1:4" ht="15.75" x14ac:dyDescent="0.25">
      <c r="A6" s="17"/>
      <c r="B6" s="19" t="s">
        <v>4</v>
      </c>
      <c r="C6" s="20"/>
      <c r="D6" s="20"/>
    </row>
    <row r="7" spans="1:4" ht="63" x14ac:dyDescent="0.25">
      <c r="A7" s="17"/>
      <c r="B7" s="16" t="s">
        <v>58</v>
      </c>
      <c r="C7" s="19" t="s">
        <v>63</v>
      </c>
      <c r="D7" s="20"/>
    </row>
    <row r="8" spans="1:4" ht="15.75" x14ac:dyDescent="0.25">
      <c r="A8" s="17"/>
      <c r="B8" s="27" t="s">
        <v>51</v>
      </c>
      <c r="C8" s="28"/>
      <c r="D8" s="28"/>
    </row>
    <row r="9" spans="1:4" ht="15.75" x14ac:dyDescent="0.25">
      <c r="A9" s="17"/>
      <c r="B9" s="28"/>
      <c r="C9" s="28"/>
      <c r="D9" s="28"/>
    </row>
    <row r="10" spans="1:4" ht="15.75" x14ac:dyDescent="0.25">
      <c r="A10" s="17"/>
      <c r="B10" s="2"/>
      <c r="C10" s="2"/>
      <c r="D10" s="17"/>
    </row>
    <row r="11" spans="1:4" ht="15.75" x14ac:dyDescent="0.25">
      <c r="A11" s="29" t="s">
        <v>6</v>
      </c>
      <c r="B11" s="30" t="s">
        <v>7</v>
      </c>
      <c r="C11" s="31" t="s">
        <v>8</v>
      </c>
      <c r="D11" s="32"/>
    </row>
    <row r="12" spans="1:4" ht="15.75" x14ac:dyDescent="0.25">
      <c r="A12" s="29"/>
      <c r="B12" s="30"/>
      <c r="C12" s="18" t="s">
        <v>9</v>
      </c>
      <c r="D12" s="18" t="s">
        <v>10</v>
      </c>
    </row>
    <row r="13" spans="1:4" ht="15.75" x14ac:dyDescent="0.25">
      <c r="A13" s="18">
        <v>1</v>
      </c>
      <c r="B13" s="18">
        <v>2</v>
      </c>
      <c r="C13" s="18">
        <v>3</v>
      </c>
      <c r="D13" s="18">
        <v>4</v>
      </c>
    </row>
    <row r="14" spans="1:4" ht="15.75" x14ac:dyDescent="0.25">
      <c r="A14" s="5" t="s">
        <v>11</v>
      </c>
      <c r="B14" s="6" t="s">
        <v>12</v>
      </c>
      <c r="C14" s="5">
        <v>2.1999999999999999E-2</v>
      </c>
      <c r="D14" s="7">
        <f>(C14/0.3)*100</f>
        <v>7.333333333333333</v>
      </c>
    </row>
    <row r="15" spans="1:4" ht="15.75" x14ac:dyDescent="0.25">
      <c r="A15" s="5" t="s">
        <v>13</v>
      </c>
      <c r="B15" s="6" t="s">
        <v>14</v>
      </c>
      <c r="C15" s="5">
        <v>0.01</v>
      </c>
      <c r="D15" s="7">
        <f t="shared" ref="D15:D19" si="0">(C15/0.3)*100</f>
        <v>3.3333333333333335</v>
      </c>
    </row>
    <row r="16" spans="1:4" ht="15.75" x14ac:dyDescent="0.25">
      <c r="A16" s="5" t="s">
        <v>15</v>
      </c>
      <c r="B16" s="6" t="s">
        <v>16</v>
      </c>
      <c r="C16" s="14">
        <v>1E-3</v>
      </c>
      <c r="D16" s="7">
        <f t="shared" si="0"/>
        <v>0.33333333333333337</v>
      </c>
    </row>
    <row r="17" spans="1:4" ht="15.75" x14ac:dyDescent="0.25">
      <c r="A17" s="5" t="s">
        <v>17</v>
      </c>
      <c r="B17" s="6" t="s">
        <v>18</v>
      </c>
      <c r="C17" s="5">
        <v>1.6E-2</v>
      </c>
      <c r="D17" s="7">
        <f t="shared" si="0"/>
        <v>5.3333333333333339</v>
      </c>
    </row>
    <row r="18" spans="1:4" ht="15.75" x14ac:dyDescent="0.25">
      <c r="A18" s="5" t="s">
        <v>19</v>
      </c>
      <c r="B18" s="6" t="s">
        <v>20</v>
      </c>
      <c r="C18" s="5">
        <v>1.6E-2</v>
      </c>
      <c r="D18" s="7">
        <f t="shared" si="0"/>
        <v>5.3333333333333339</v>
      </c>
    </row>
    <row r="19" spans="1:4" ht="15.75" x14ac:dyDescent="0.25">
      <c r="A19" s="5" t="s">
        <v>21</v>
      </c>
      <c r="B19" s="6" t="s">
        <v>22</v>
      </c>
      <c r="C19" s="5">
        <v>0.106</v>
      </c>
      <c r="D19" s="7">
        <f t="shared" si="0"/>
        <v>35.333333333333336</v>
      </c>
    </row>
    <row r="20" spans="1:4" ht="15.75" x14ac:dyDescent="0.25">
      <c r="A20" s="5" t="s">
        <v>23</v>
      </c>
      <c r="B20" s="8" t="s">
        <v>24</v>
      </c>
      <c r="C20" s="18">
        <f>SUM(C14:C19)</f>
        <v>0.17099999999999999</v>
      </c>
      <c r="D20" s="9">
        <f>SUM(D14:D19)</f>
        <v>57.000000000000007</v>
      </c>
    </row>
    <row r="21" spans="1:4" ht="15.75" x14ac:dyDescent="0.25">
      <c r="A21" s="5" t="s">
        <v>25</v>
      </c>
      <c r="B21" s="6" t="s">
        <v>26</v>
      </c>
      <c r="C21" s="5">
        <v>8.5999999999999993E-2</v>
      </c>
      <c r="D21" s="7">
        <f>(C21/0.3)*100</f>
        <v>28.666666666666668</v>
      </c>
    </row>
    <row r="22" spans="1:4" ht="15.75" x14ac:dyDescent="0.25">
      <c r="A22" s="5" t="s">
        <v>27</v>
      </c>
      <c r="B22" s="6" t="s">
        <v>28</v>
      </c>
      <c r="C22" s="5">
        <v>1E-3</v>
      </c>
      <c r="D22" s="7">
        <f t="shared" ref="D22:D31" si="1">(C22/0.3)*100</f>
        <v>0.33333333333333337</v>
      </c>
    </row>
    <row r="23" spans="1:4" ht="15.75" x14ac:dyDescent="0.25">
      <c r="A23" s="5" t="s">
        <v>29</v>
      </c>
      <c r="B23" s="6" t="s">
        <v>30</v>
      </c>
      <c r="C23" s="5">
        <v>3.0000000000000001E-3</v>
      </c>
      <c r="D23" s="7">
        <f t="shared" si="1"/>
        <v>1</v>
      </c>
    </row>
    <row r="24" spans="1:4" ht="15.75" x14ac:dyDescent="0.25">
      <c r="A24" s="5" t="s">
        <v>31</v>
      </c>
      <c r="B24" s="6" t="s">
        <v>32</v>
      </c>
      <c r="C24" s="5">
        <v>4.0000000000000001E-3</v>
      </c>
      <c r="D24" s="7">
        <f t="shared" si="1"/>
        <v>1.3333333333333335</v>
      </c>
    </row>
    <row r="25" spans="1:4" ht="15.75" x14ac:dyDescent="0.25">
      <c r="A25" s="5" t="s">
        <v>33</v>
      </c>
      <c r="B25" s="6" t="s">
        <v>34</v>
      </c>
      <c r="C25" s="5">
        <v>1.2E-2</v>
      </c>
      <c r="D25" s="7">
        <f t="shared" si="1"/>
        <v>4</v>
      </c>
    </row>
    <row r="26" spans="1:4" ht="15.75" x14ac:dyDescent="0.25">
      <c r="A26" s="5" t="s">
        <v>35</v>
      </c>
      <c r="B26" s="6" t="s">
        <v>36</v>
      </c>
      <c r="C26" s="5">
        <v>7.0000000000000001E-3</v>
      </c>
      <c r="D26" s="7">
        <f t="shared" si="1"/>
        <v>2.3333333333333335</v>
      </c>
    </row>
    <row r="27" spans="1:4" ht="31.5" x14ac:dyDescent="0.25">
      <c r="A27" s="5" t="s">
        <v>37</v>
      </c>
      <c r="B27" s="10" t="s">
        <v>38</v>
      </c>
      <c r="C27" s="5">
        <v>0</v>
      </c>
      <c r="D27" s="7">
        <f t="shared" si="1"/>
        <v>0</v>
      </c>
    </row>
    <row r="28" spans="1:4" ht="31.5" x14ac:dyDescent="0.25">
      <c r="A28" s="5" t="s">
        <v>39</v>
      </c>
      <c r="B28" s="10" t="s">
        <v>40</v>
      </c>
      <c r="C28" s="14">
        <v>0</v>
      </c>
      <c r="D28" s="7">
        <f t="shared" si="1"/>
        <v>0</v>
      </c>
    </row>
    <row r="29" spans="1:4" ht="31.5" x14ac:dyDescent="0.25">
      <c r="A29" s="5" t="s">
        <v>41</v>
      </c>
      <c r="B29" s="10" t="s">
        <v>42</v>
      </c>
      <c r="C29" s="14">
        <v>0</v>
      </c>
      <c r="D29" s="7">
        <f t="shared" si="1"/>
        <v>0</v>
      </c>
    </row>
    <row r="30" spans="1:4" ht="31.5" x14ac:dyDescent="0.25">
      <c r="A30" s="5" t="s">
        <v>43</v>
      </c>
      <c r="B30" s="10" t="s">
        <v>44</v>
      </c>
      <c r="C30" s="14">
        <v>0</v>
      </c>
      <c r="D30" s="7">
        <f t="shared" si="1"/>
        <v>0</v>
      </c>
    </row>
    <row r="31" spans="1:4" ht="15.75" x14ac:dyDescent="0.25">
      <c r="A31" s="5" t="s">
        <v>45</v>
      </c>
      <c r="B31" s="10" t="s">
        <v>46</v>
      </c>
      <c r="C31" s="14">
        <v>1.6E-2</v>
      </c>
      <c r="D31" s="7">
        <f t="shared" si="1"/>
        <v>5.3333333333333339</v>
      </c>
    </row>
    <row r="32" spans="1:4" ht="15.75" x14ac:dyDescent="0.25">
      <c r="A32" s="5" t="s">
        <v>47</v>
      </c>
      <c r="B32" s="8" t="s">
        <v>48</v>
      </c>
      <c r="C32" s="15">
        <f>SUM(C20,C21:C31)</f>
        <v>0.30000000000000004</v>
      </c>
      <c r="D32" s="9">
        <f>SUM(D20,D21:D31)</f>
        <v>99.999999999999986</v>
      </c>
    </row>
    <row r="33" spans="1:4" ht="79.5" customHeight="1" x14ac:dyDescent="0.25">
      <c r="A33" s="33" t="s">
        <v>54</v>
      </c>
      <c r="B33" s="34"/>
      <c r="C33" s="34"/>
      <c r="D33" s="34"/>
    </row>
    <row r="34" spans="1:4" ht="83.25" customHeight="1" x14ac:dyDescent="0.25">
      <c r="A34" s="25" t="s">
        <v>49</v>
      </c>
      <c r="B34" s="26"/>
      <c r="C34" s="26"/>
      <c r="D34" s="26"/>
    </row>
    <row r="35" spans="1:4" ht="90.75" customHeight="1" x14ac:dyDescent="0.25">
      <c r="A35" s="25" t="s">
        <v>59</v>
      </c>
      <c r="B35" s="26"/>
      <c r="C35" s="26"/>
      <c r="D35" s="26"/>
    </row>
    <row r="36" spans="1:4" ht="71.25" customHeight="1" x14ac:dyDescent="0.25">
      <c r="A36" s="25" t="s">
        <v>60</v>
      </c>
      <c r="B36" s="26"/>
      <c r="C36" s="26"/>
      <c r="D36" s="26"/>
    </row>
  </sheetData>
  <mergeCells count="15">
    <mergeCell ref="B6:D6"/>
    <mergeCell ref="C1:D1"/>
    <mergeCell ref="B2:D2"/>
    <mergeCell ref="B3:D3"/>
    <mergeCell ref="B4:D4"/>
    <mergeCell ref="B5:D5"/>
    <mergeCell ref="A34:D34"/>
    <mergeCell ref="A35:D35"/>
    <mergeCell ref="A36:D36"/>
    <mergeCell ref="C7:D7"/>
    <mergeCell ref="B8:D9"/>
    <mergeCell ref="A11:A12"/>
    <mergeCell ref="B11:B12"/>
    <mergeCell ref="C11:D11"/>
    <mergeCell ref="A33:D33"/>
  </mergeCells>
  <pageMargins left="0.7" right="0.7" top="0.75" bottom="0.75" header="0.3" footer="0.3"/>
  <pageSetup paperSize="9" scale="6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4</vt:i4>
      </vt:variant>
    </vt:vector>
  </HeadingPairs>
  <TitlesOfParts>
    <vt:vector size="4" baseType="lpstr">
      <vt:lpstr>Pavasaris</vt:lpstr>
      <vt:lpstr>Vasara</vt:lpstr>
      <vt:lpstr>Ruduo</vt:lpstr>
      <vt:lpstr>Žiema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Jurgita</dc:creator>
  <cp:lastModifiedBy>Jurgita</cp:lastModifiedBy>
  <cp:lastPrinted>2017-12-20T11:14:31Z</cp:lastPrinted>
  <dcterms:created xsi:type="dcterms:W3CDTF">2017-04-07T13:07:53Z</dcterms:created>
  <dcterms:modified xsi:type="dcterms:W3CDTF">2017-12-20T11:14:36Z</dcterms:modified>
</cp:coreProperties>
</file>